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6275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7" i="1" l="1"/>
  <c r="G47" i="1"/>
  <c r="F48" i="1"/>
  <c r="D48" i="1"/>
  <c r="F46" i="1"/>
  <c r="D46" i="1"/>
  <c r="F45" i="1"/>
  <c r="D45" i="1"/>
  <c r="F44" i="1"/>
  <c r="D44" i="1"/>
  <c r="F42" i="1"/>
  <c r="D42" i="1"/>
  <c r="F41" i="1"/>
  <c r="D41" i="1"/>
  <c r="F40" i="1"/>
  <c r="D40" i="1"/>
  <c r="F39" i="1"/>
  <c r="D39" i="1"/>
  <c r="F37" i="1"/>
  <c r="D37" i="1"/>
  <c r="F36" i="1"/>
  <c r="D36" i="1"/>
  <c r="F35" i="1"/>
  <c r="D35" i="1"/>
  <c r="F34" i="1"/>
  <c r="D34" i="1"/>
  <c r="F33" i="1"/>
  <c r="D33" i="1"/>
  <c r="D47" i="1" s="1"/>
  <c r="G31" i="1"/>
  <c r="E31" i="1"/>
  <c r="F27" i="1"/>
  <c r="D27" i="1"/>
  <c r="F22" i="1"/>
  <c r="D22" i="1"/>
  <c r="F20" i="1"/>
  <c r="F31" i="1" s="1"/>
  <c r="D20" i="1"/>
  <c r="D31" i="1" s="1"/>
  <c r="D49" i="1" s="1"/>
  <c r="G17" i="1"/>
  <c r="E17" i="1"/>
  <c r="D17" i="1"/>
  <c r="F17" i="1" s="1"/>
  <c r="F12" i="1"/>
  <c r="D12" i="1"/>
  <c r="F11" i="1"/>
  <c r="D11" i="1"/>
  <c r="G49" i="1" l="1"/>
  <c r="E49" i="1"/>
  <c r="F47" i="1"/>
  <c r="F49" i="1" s="1"/>
</calcChain>
</file>

<file path=xl/sharedStrings.xml><?xml version="1.0" encoding="utf-8"?>
<sst xmlns="http://schemas.openxmlformats.org/spreadsheetml/2006/main" count="74" uniqueCount="71">
  <si>
    <t>2 1</t>
  </si>
  <si>
    <t>_ .</t>
  </si>
  <si>
    <t>2 2</t>
  </si>
  <si>
    <t>Итого по разделу 2</t>
  </si>
  <si>
    <t>Уборка контейнерных площадок</t>
  </si>
  <si>
    <t>5 раз в неделю</t>
  </si>
  <si>
    <t>Влажная сборка коридоров, лестничных площадок и маршей</t>
  </si>
  <si>
    <t>№ п/п</t>
  </si>
  <si>
    <t>наименование работ</t>
  </si>
  <si>
    <t>периодичность</t>
  </si>
  <si>
    <t>Стоимость на 1 кв.м, обшей площади</t>
  </si>
  <si>
    <t>Работы, необходимые для надлежащего содержания несущих конструкций и ненесущих конструкций многоквартирного дома</t>
  </si>
  <si>
    <t>Проверка технического состояния видимых частей несущих конструкций и ненесущих конструкций многоквартирных домов</t>
  </si>
  <si>
    <t>2 раза в год (весна, осень) В случае выявления повреждений - разработка плана восстановительных работ</t>
  </si>
  <si>
    <t>годовая плата за 2018 год, руб.</t>
  </si>
  <si>
    <t>1.1.</t>
  </si>
  <si>
    <t>1.2.</t>
  </si>
  <si>
    <t>Проведение восстановительных работ</t>
  </si>
  <si>
    <t>В соответствии с планом восстановительных работ</t>
  </si>
  <si>
    <t>1.3.</t>
  </si>
  <si>
    <t>Контроль за состоянием дверей подвалов и технических подполий, запорных устройст на них</t>
  </si>
  <si>
    <t>Ежедневно, устранение выявленых нарушений</t>
  </si>
  <si>
    <t>1.</t>
  </si>
  <si>
    <t>И того по разделу 1</t>
  </si>
  <si>
    <t>Работы, выполняемые для надлежащего содержания систем водоснабжения и водоотведения, устранение неисправностей в системах водоснабжения и канализации обеспечивающие ихудовлетворительное функционирование; устранение засоров выпусков (до колодца.) канализации с проверкой исправности канализационных  вытяжек, замена прокладок, набивка сальников у водоразборной и водозапорной арматуры с устранением утечек, уплотнение стонов на стояках общего пользования, аварийное обслуживаниее</t>
  </si>
  <si>
    <t>При выявлении повреждений и нарушений - разработка плана восстановительных работ (при необходимости - проведение восстановительных работ</t>
  </si>
  <si>
    <t xml:space="preserve">Работы, выполняемыедля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пользования) наладка и регулировка систем отопления с целью ликвидации непрогревов, завоздушивания; работы по креплению трубопроводов и приборов, аварийное обслуживание </t>
  </si>
  <si>
    <t>Работы и услуги по содержанию иного общего имущества в многоквартирном доме</t>
  </si>
  <si>
    <t>Сухая уборка коридоров, лестничных площадок и маршей</t>
  </si>
  <si>
    <t>2 раза в год</t>
  </si>
  <si>
    <t>2 раза в неделю</t>
  </si>
  <si>
    <t>3 раза в неделю</t>
  </si>
  <si>
    <t>Влажная протирка подоконников, перил, лестниц, почтовых ящиков, полотен дверей, дверных ручек</t>
  </si>
  <si>
    <t>1 раз в месяц</t>
  </si>
  <si>
    <t xml:space="preserve">Мытье окон </t>
  </si>
  <si>
    <t>1 раз в год</t>
  </si>
  <si>
    <t>5 ралз в неделю</t>
  </si>
  <si>
    <t>Уборка газонов, случайного мусора</t>
  </si>
  <si>
    <t>3.1.</t>
  </si>
  <si>
    <t>3.2.</t>
  </si>
  <si>
    <t>3.3.</t>
  </si>
  <si>
    <t>3.4.</t>
  </si>
  <si>
    <t>3.5.</t>
  </si>
  <si>
    <t>3.6.</t>
  </si>
  <si>
    <t>3.7.</t>
  </si>
  <si>
    <t>Уборка крыльца и площадки перед входом в подьезд</t>
  </si>
  <si>
    <t>В теплый период: подметание 5 раз в неделю. В зимний период: очистка крылец от мнега - 1 раз в сутки в дни снегопада, очистка от наледи и льда: 1 раз в 3 суток во время гололеда</t>
  </si>
  <si>
    <t>2 раз в неделю</t>
  </si>
  <si>
    <t>Уборка подвального и чердачного помещения</t>
  </si>
  <si>
    <t>1 paз в год</t>
  </si>
  <si>
    <t>Годовая плата (рублей) 2019, руб</t>
  </si>
  <si>
    <t>3.8.</t>
  </si>
  <si>
    <t>3.9.</t>
  </si>
  <si>
    <t>Покос травы</t>
  </si>
  <si>
    <t>3.10.</t>
  </si>
  <si>
    <t>Механизированная сдвижка снега в зимнее время</t>
  </si>
  <si>
    <t>3 раза в зимний период</t>
  </si>
  <si>
    <t>Дератизация</t>
  </si>
  <si>
    <t>Вывоз и утилизация (захоронение) ТБО за исключением крупногабаритных отходов</t>
  </si>
  <si>
    <t>Вывоз и утилизация крупногабаритных отходов</t>
  </si>
  <si>
    <t>Итого по разделу 3</t>
  </si>
  <si>
    <t>3.11.</t>
  </si>
  <si>
    <t>3.12.</t>
  </si>
  <si>
    <t>3.13.</t>
  </si>
  <si>
    <t>Управление многоквартирным домом</t>
  </si>
  <si>
    <t>Всего плата за работы и услуги по содержанию и ремонту общего имущества многоквартирного дома в месяц</t>
  </si>
  <si>
    <t>S 5633 кв.м</t>
  </si>
  <si>
    <t xml:space="preserve">Работы. выполняемые для надлежащего содержания систем электрооборудования: проверка заземления оболочки электрокабеля, оборудования, замеры сопротивления изоляции проводов, трубопроводов и восстановление цепей заземления по результатам проверки: проверка и обеспечение работоспособности устройств защитного отключения, техническое обслуживание и ремонт силовых и осветительных установок, внутридомовых электросетей, очистка клем и соединений в групповых щитках и распределительных шкафах, наладка электрооборудования, контроль состояния и замены вышедшей из строя проводки, аварийное обслуживание </t>
  </si>
  <si>
    <t>Работы, необходимые для  надлежащего содержанияоборудования и систем инженерно-технического обеспечения, входящих в состав общего имущества многоквартирного дома</t>
  </si>
  <si>
    <t>Перечень</t>
  </si>
  <si>
    <t>работ и услуг по содержанию общего имуещства в многоквартирном доме № 2 по ул. 2-й микрорайон г. Корсаков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</si>
</sst>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Cambria"/>
      <family val="1"/>
      <charset val="204"/>
    </font>
    <font>
      <sz val="7.5"/>
      <color rgb="FF000000"/>
      <name val="Cambria"/>
      <family val="1"/>
      <charset val="204"/>
    </font>
    <font>
      <sz val="7.5"/>
      <color rgb="FF000000"/>
      <name val="Cambria"/>
      <family val="1"/>
      <charset val="204"/>
      <scheme val="major"/>
    </font>
    <font>
      <i/>
      <sz val="7.5"/>
      <color rgb="FF000000"/>
      <name val="Cambria"/>
      <family val="1"/>
      <charset val="204"/>
      <scheme val="major"/>
    </font>
    <font>
      <b/>
      <sz val="7.5"/>
      <color rgb="FF000000"/>
      <name val="Cambria"/>
      <family val="1"/>
      <charset val="204"/>
      <scheme val="major"/>
    </font>
    <font>
      <sz val="7.5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42" zoomScaleNormal="100" zoomScaleSheetLayoutView="100" workbookViewId="0">
      <selection activeCell="B32" sqref="B32:G32"/>
    </sheetView>
  </sheetViews>
  <sheetFormatPr defaultRowHeight="15" x14ac:dyDescent="0.25"/>
  <cols>
    <col min="1" max="1" width="5.5703125" customWidth="1"/>
    <col min="2" max="2" width="28.85546875" customWidth="1"/>
    <col min="3" max="3" width="13.42578125" customWidth="1"/>
    <col min="4" max="4" width="9.42578125" bestFit="1" customWidth="1"/>
    <col min="6" max="6" width="9.42578125" bestFit="1" customWidth="1"/>
    <col min="7" max="7" width="9.28515625" bestFit="1" customWidth="1"/>
  </cols>
  <sheetData>
    <row r="1" spans="1:7" ht="15.75" thickBot="1" x14ac:dyDescent="0.3">
      <c r="A1" s="15" t="s">
        <v>69</v>
      </c>
      <c r="B1" s="15"/>
      <c r="C1" s="15"/>
      <c r="D1" s="15"/>
      <c r="E1" s="15"/>
      <c r="F1" s="15"/>
      <c r="G1" s="15"/>
    </row>
    <row r="2" spans="1:7" ht="35.25" customHeight="1" thickBot="1" x14ac:dyDescent="0.3">
      <c r="A2" s="16" t="s">
        <v>70</v>
      </c>
      <c r="B2" s="16"/>
      <c r="C2" s="16"/>
      <c r="D2" s="16"/>
      <c r="E2" s="16"/>
      <c r="F2" s="16"/>
      <c r="G2" s="16"/>
    </row>
    <row r="3" spans="1:7" ht="15.75" thickBot="1" x14ac:dyDescent="0.3">
      <c r="A3" s="49" t="s">
        <v>66</v>
      </c>
      <c r="B3" s="50"/>
      <c r="C3" s="50"/>
      <c r="D3" s="50"/>
      <c r="E3" s="50"/>
      <c r="F3" s="50"/>
      <c r="G3" s="51"/>
    </row>
    <row r="4" spans="1:7" ht="39" customHeight="1" x14ac:dyDescent="0.25">
      <c r="A4" s="52" t="s">
        <v>7</v>
      </c>
      <c r="B4" s="21" t="s">
        <v>8</v>
      </c>
      <c r="C4" s="21" t="s">
        <v>9</v>
      </c>
      <c r="D4" s="55" t="s">
        <v>14</v>
      </c>
      <c r="E4" s="21" t="s">
        <v>10</v>
      </c>
      <c r="F4" s="21" t="s">
        <v>50</v>
      </c>
      <c r="G4" s="21" t="s">
        <v>10</v>
      </c>
    </row>
    <row r="5" spans="1:7" ht="39" customHeight="1" x14ac:dyDescent="0.25">
      <c r="A5" s="53"/>
      <c r="B5" s="22"/>
      <c r="C5" s="22"/>
      <c r="D5" s="56"/>
      <c r="E5" s="22"/>
      <c r="F5" s="22"/>
      <c r="G5" s="22"/>
    </row>
    <row r="6" spans="1:7" x14ac:dyDescent="0.25">
      <c r="A6" s="53"/>
      <c r="B6" s="22"/>
      <c r="C6" s="22"/>
      <c r="D6" s="56"/>
      <c r="E6" s="22"/>
      <c r="F6" s="22"/>
      <c r="G6" s="22"/>
    </row>
    <row r="7" spans="1:7" x14ac:dyDescent="0.25">
      <c r="A7" s="53"/>
      <c r="B7" s="22"/>
      <c r="C7" s="22"/>
      <c r="D7" s="56"/>
      <c r="E7" s="22"/>
      <c r="F7" s="22"/>
      <c r="G7" s="22"/>
    </row>
    <row r="8" spans="1:7" ht="15.75" thickBot="1" x14ac:dyDescent="0.3">
      <c r="A8" s="54"/>
      <c r="B8" s="23"/>
      <c r="C8" s="23"/>
      <c r="D8" s="57"/>
      <c r="E8" s="23"/>
      <c r="F8" s="23"/>
      <c r="G8" s="23"/>
    </row>
    <row r="9" spans="1:7" ht="19.5" customHeight="1" x14ac:dyDescent="0.25">
      <c r="A9" s="28" t="s">
        <v>22</v>
      </c>
      <c r="B9" s="24" t="s">
        <v>11</v>
      </c>
      <c r="C9" s="25"/>
      <c r="D9" s="25"/>
      <c r="E9" s="25"/>
      <c r="F9" s="25"/>
      <c r="G9" s="25"/>
    </row>
    <row r="10" spans="1:7" ht="15.75" thickBot="1" x14ac:dyDescent="0.3">
      <c r="A10" s="48"/>
      <c r="B10" s="26"/>
      <c r="C10" s="27"/>
      <c r="D10" s="27"/>
      <c r="E10" s="27"/>
      <c r="F10" s="27"/>
      <c r="G10" s="27"/>
    </row>
    <row r="11" spans="1:7" ht="69" thickBot="1" x14ac:dyDescent="0.3">
      <c r="A11" s="1" t="s">
        <v>15</v>
      </c>
      <c r="B11" s="1" t="s">
        <v>12</v>
      </c>
      <c r="C11" s="1" t="s">
        <v>13</v>
      </c>
      <c r="D11" s="2">
        <f>E11*5633</f>
        <v>1013.9399999999999</v>
      </c>
      <c r="E11" s="1">
        <v>0.18</v>
      </c>
      <c r="F11" s="1">
        <f>G11*5633</f>
        <v>1070.27</v>
      </c>
      <c r="G11" s="2">
        <v>0.19</v>
      </c>
    </row>
    <row r="12" spans="1:7" ht="39.75" thickBot="1" x14ac:dyDescent="0.3">
      <c r="A12" s="1" t="s">
        <v>16</v>
      </c>
      <c r="B12" s="1" t="s">
        <v>17</v>
      </c>
      <c r="C12" s="1" t="s">
        <v>18</v>
      </c>
      <c r="D12" s="2">
        <f>E12*5633</f>
        <v>26869.409999999996</v>
      </c>
      <c r="E12" s="2">
        <v>4.7699999999999996</v>
      </c>
      <c r="F12" s="2">
        <f>G12*5633</f>
        <v>28502.98</v>
      </c>
      <c r="G12" s="2">
        <v>5.0599999999999996</v>
      </c>
    </row>
    <row r="13" spans="1:7" ht="51.75" customHeight="1" x14ac:dyDescent="0.25">
      <c r="A13" s="45" t="s">
        <v>19</v>
      </c>
      <c r="B13" s="28" t="s">
        <v>20</v>
      </c>
      <c r="C13" s="28" t="s">
        <v>21</v>
      </c>
      <c r="D13" s="33">
        <v>2356.13</v>
      </c>
      <c r="E13" s="33">
        <v>0.04</v>
      </c>
      <c r="F13" s="28">
        <v>2356.13</v>
      </c>
      <c r="G13" s="33">
        <v>0.04</v>
      </c>
    </row>
    <row r="14" spans="1:7" x14ac:dyDescent="0.25">
      <c r="A14" s="46"/>
      <c r="B14" s="29"/>
      <c r="C14" s="29"/>
      <c r="D14" s="35"/>
      <c r="E14" s="35"/>
      <c r="F14" s="29"/>
      <c r="G14" s="35"/>
    </row>
    <row r="15" spans="1:7" x14ac:dyDescent="0.25">
      <c r="A15" s="46"/>
      <c r="B15" s="29"/>
      <c r="C15" s="29"/>
      <c r="D15" s="35"/>
      <c r="E15" s="35"/>
      <c r="F15" s="29"/>
      <c r="G15" s="35"/>
    </row>
    <row r="16" spans="1:7" ht="15.75" thickBot="1" x14ac:dyDescent="0.3">
      <c r="A16" s="47"/>
      <c r="B16" s="30"/>
      <c r="C16" s="30"/>
      <c r="D16" s="34"/>
      <c r="E16" s="34"/>
      <c r="F16" s="30"/>
      <c r="G16" s="34"/>
    </row>
    <row r="17" spans="1:7" ht="15.75" thickBot="1" x14ac:dyDescent="0.3">
      <c r="A17" s="6"/>
      <c r="B17" s="1" t="s">
        <v>23</v>
      </c>
      <c r="C17" s="6"/>
      <c r="D17" s="2">
        <f>SUM(D11:D16)</f>
        <v>30239.479999999996</v>
      </c>
      <c r="E17" s="2">
        <f>SUM(E11:E16)</f>
        <v>4.9899999999999993</v>
      </c>
      <c r="F17" s="2">
        <f>SUM(D17:E17)</f>
        <v>30244.469999999998</v>
      </c>
      <c r="G17" s="2">
        <f>SUM(G11:G16)</f>
        <v>5.29</v>
      </c>
    </row>
    <row r="18" spans="1:7" ht="19.5" customHeight="1" x14ac:dyDescent="0.25">
      <c r="A18" s="28">
        <v>2</v>
      </c>
      <c r="B18" s="24" t="s">
        <v>68</v>
      </c>
      <c r="C18" s="25"/>
      <c r="D18" s="25"/>
      <c r="E18" s="25"/>
      <c r="F18" s="25"/>
      <c r="G18" s="31"/>
    </row>
    <row r="19" spans="1:7" ht="15.75" customHeight="1" thickBot="1" x14ac:dyDescent="0.3">
      <c r="A19" s="30"/>
      <c r="B19" s="26"/>
      <c r="C19" s="27"/>
      <c r="D19" s="27"/>
      <c r="E19" s="27"/>
      <c r="F19" s="27"/>
      <c r="G19" s="32"/>
    </row>
    <row r="20" spans="1:7" ht="409.6" customHeight="1" x14ac:dyDescent="0.25">
      <c r="A20" s="28" t="s">
        <v>0</v>
      </c>
      <c r="B20" s="28" t="s">
        <v>24</v>
      </c>
      <c r="C20" s="1" t="s">
        <v>25</v>
      </c>
      <c r="D20" s="33">
        <f>E20*5633</f>
        <v>8336.84</v>
      </c>
      <c r="E20" s="28">
        <v>1.48</v>
      </c>
      <c r="F20" s="28">
        <f>G20*5633</f>
        <v>8843.81</v>
      </c>
      <c r="G20" s="33">
        <v>1.57</v>
      </c>
    </row>
    <row r="21" spans="1:7" ht="88.5" customHeight="1" thickBot="1" x14ac:dyDescent="0.3">
      <c r="A21" s="30"/>
      <c r="B21" s="30"/>
      <c r="C21" s="7"/>
      <c r="D21" s="34"/>
      <c r="E21" s="30"/>
      <c r="F21" s="30"/>
      <c r="G21" s="34"/>
    </row>
    <row r="22" spans="1:7" ht="195" customHeight="1" thickBot="1" x14ac:dyDescent="0.3">
      <c r="A22" s="9" t="s">
        <v>1</v>
      </c>
      <c r="B22" s="17" t="s">
        <v>26</v>
      </c>
      <c r="C22" s="18"/>
      <c r="D22" s="4">
        <f>E22*5633</f>
        <v>13857.18</v>
      </c>
      <c r="E22" s="4">
        <v>2.46</v>
      </c>
      <c r="F22" s="4">
        <f>G22*5633</f>
        <v>14702.13</v>
      </c>
      <c r="G22" s="4">
        <v>2.61</v>
      </c>
    </row>
    <row r="23" spans="1:7" x14ac:dyDescent="0.25">
      <c r="A23" s="11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3"/>
      <c r="B25" s="12"/>
      <c r="C25" s="12"/>
      <c r="D25" s="12"/>
      <c r="E25" s="12"/>
      <c r="F25" s="12"/>
      <c r="G25" s="12"/>
    </row>
    <row r="26" spans="1:7" ht="15.75" thickBot="1" x14ac:dyDescent="0.3">
      <c r="A26" s="14"/>
      <c r="B26" s="12"/>
      <c r="C26" s="12"/>
      <c r="D26" s="12"/>
      <c r="E26" s="12"/>
      <c r="F26" s="12"/>
      <c r="G26" s="12"/>
    </row>
    <row r="27" spans="1:7" ht="141" customHeight="1" x14ac:dyDescent="0.25">
      <c r="A27" s="29" t="s">
        <v>2</v>
      </c>
      <c r="B27" s="39" t="s">
        <v>67</v>
      </c>
      <c r="C27" s="40"/>
      <c r="D27" s="29">
        <f>E27*5633</f>
        <v>5745.66</v>
      </c>
      <c r="E27" s="43">
        <v>1.02</v>
      </c>
      <c r="F27" s="29">
        <f>G27*5633</f>
        <v>6083.64</v>
      </c>
      <c r="G27" s="33">
        <v>1.08</v>
      </c>
    </row>
    <row r="28" spans="1:7" ht="16.5" customHeight="1" x14ac:dyDescent="0.25">
      <c r="A28" s="29"/>
      <c r="B28" s="39"/>
      <c r="C28" s="40"/>
      <c r="D28" s="29"/>
      <c r="E28" s="43"/>
      <c r="F28" s="29"/>
      <c r="G28" s="35"/>
    </row>
    <row r="29" spans="1:7" ht="96" customHeight="1" x14ac:dyDescent="0.25">
      <c r="A29" s="29"/>
      <c r="B29" s="39"/>
      <c r="C29" s="40"/>
      <c r="D29" s="29"/>
      <c r="E29" s="43"/>
      <c r="F29" s="29"/>
      <c r="G29" s="35"/>
    </row>
    <row r="30" spans="1:7" ht="24.75" customHeight="1" thickBot="1" x14ac:dyDescent="0.3">
      <c r="A30" s="30"/>
      <c r="B30" s="41"/>
      <c r="C30" s="42"/>
      <c r="D30" s="30"/>
      <c r="E30" s="44"/>
      <c r="F30" s="30"/>
      <c r="G30" s="34"/>
    </row>
    <row r="31" spans="1:7" ht="15.75" thickBot="1" x14ac:dyDescent="0.3">
      <c r="A31" s="6"/>
      <c r="B31" s="17" t="s">
        <v>3</v>
      </c>
      <c r="C31" s="18"/>
      <c r="D31" s="1">
        <f>SUM(D20:D30)</f>
        <v>27939.68</v>
      </c>
      <c r="E31" s="2">
        <f>SUM(E20:E30)</f>
        <v>4.96</v>
      </c>
      <c r="F31" s="1">
        <f>SUM(F20:F30)</f>
        <v>29629.579999999998</v>
      </c>
      <c r="G31" s="2">
        <f>SUM(G20:G30)</f>
        <v>5.26</v>
      </c>
    </row>
    <row r="32" spans="1:7" ht="15.75" thickBot="1" x14ac:dyDescent="0.3">
      <c r="A32" s="1">
        <v>3</v>
      </c>
      <c r="B32" s="36" t="s">
        <v>27</v>
      </c>
      <c r="C32" s="37"/>
      <c r="D32" s="37"/>
      <c r="E32" s="37"/>
      <c r="F32" s="37"/>
      <c r="G32" s="38"/>
    </row>
    <row r="33" spans="1:7" ht="20.25" thickBot="1" x14ac:dyDescent="0.3">
      <c r="A33" s="1" t="s">
        <v>38</v>
      </c>
      <c r="B33" s="1" t="s">
        <v>28</v>
      </c>
      <c r="C33" s="1" t="s">
        <v>31</v>
      </c>
      <c r="D33" s="1">
        <f>E33*5633</f>
        <v>14195.16</v>
      </c>
      <c r="E33" s="2">
        <v>2.52</v>
      </c>
      <c r="F33" s="1">
        <f>G33*5633</f>
        <v>15040.109999999999</v>
      </c>
      <c r="G33" s="2">
        <v>2.67</v>
      </c>
    </row>
    <row r="34" spans="1:7" ht="20.25" thickBot="1" x14ac:dyDescent="0.3">
      <c r="A34" s="1" t="s">
        <v>39</v>
      </c>
      <c r="B34" s="1" t="s">
        <v>6</v>
      </c>
      <c r="C34" s="1" t="s">
        <v>29</v>
      </c>
      <c r="D34" s="1">
        <f>E34*5633</f>
        <v>732.29000000000008</v>
      </c>
      <c r="E34" s="2">
        <v>0.13</v>
      </c>
      <c r="F34" s="1">
        <f>G34*5633</f>
        <v>788.62000000000012</v>
      </c>
      <c r="G34" s="2">
        <v>0.14000000000000001</v>
      </c>
    </row>
    <row r="35" spans="1:7" ht="30" thickBot="1" x14ac:dyDescent="0.3">
      <c r="A35" s="1" t="s">
        <v>40</v>
      </c>
      <c r="B35" s="1" t="s">
        <v>32</v>
      </c>
      <c r="C35" s="1" t="s">
        <v>33</v>
      </c>
      <c r="D35" s="1">
        <f>E35*5633</f>
        <v>112.66</v>
      </c>
      <c r="E35" s="2">
        <v>0.02</v>
      </c>
      <c r="F35" s="1">
        <f>G35*5633</f>
        <v>112.66</v>
      </c>
      <c r="G35" s="2">
        <v>0.02</v>
      </c>
    </row>
    <row r="36" spans="1:7" ht="15.75" thickBot="1" x14ac:dyDescent="0.3">
      <c r="A36" s="1" t="s">
        <v>41</v>
      </c>
      <c r="B36" s="1" t="s">
        <v>34</v>
      </c>
      <c r="C36" s="1" t="s">
        <v>35</v>
      </c>
      <c r="D36" s="1">
        <f>E36*5633</f>
        <v>112.66</v>
      </c>
      <c r="E36" s="2">
        <v>0.02</v>
      </c>
      <c r="F36" s="1">
        <f>G36*5633</f>
        <v>112.66</v>
      </c>
      <c r="G36" s="2">
        <v>0.02</v>
      </c>
    </row>
    <row r="37" spans="1:7" ht="15.75" thickBot="1" x14ac:dyDescent="0.3">
      <c r="A37" s="1" t="s">
        <v>42</v>
      </c>
      <c r="B37" s="1" t="s">
        <v>4</v>
      </c>
      <c r="C37" s="1" t="s">
        <v>36</v>
      </c>
      <c r="D37" s="1">
        <f>E37*5633</f>
        <v>2365.86</v>
      </c>
      <c r="E37" s="2">
        <v>0.42</v>
      </c>
      <c r="F37" s="1">
        <f>G37*5633</f>
        <v>2534.85</v>
      </c>
      <c r="G37" s="2">
        <v>0.45</v>
      </c>
    </row>
    <row r="38" spans="1:7" ht="15.75" thickBot="1" x14ac:dyDescent="0.3">
      <c r="A38" s="1" t="s">
        <v>43</v>
      </c>
      <c r="B38" s="1" t="s">
        <v>37</v>
      </c>
      <c r="C38" s="2" t="s">
        <v>47</v>
      </c>
      <c r="D38" s="1">
        <v>2356.13</v>
      </c>
      <c r="E38" s="3">
        <v>0.04</v>
      </c>
      <c r="F38" s="1">
        <v>2356.13</v>
      </c>
      <c r="G38" s="2">
        <v>0.04</v>
      </c>
    </row>
    <row r="39" spans="1:7" ht="108" thickBot="1" x14ac:dyDescent="0.3">
      <c r="A39" s="1" t="s">
        <v>44</v>
      </c>
      <c r="B39" s="5" t="s">
        <v>45</v>
      </c>
      <c r="C39" s="1" t="s">
        <v>46</v>
      </c>
      <c r="D39" s="1">
        <f>E39*5633</f>
        <v>5914.6500000000005</v>
      </c>
      <c r="E39" s="3">
        <v>1.05</v>
      </c>
      <c r="F39" s="1">
        <f>G39*5633</f>
        <v>6252.63</v>
      </c>
      <c r="G39" s="2">
        <v>1.1100000000000001</v>
      </c>
    </row>
    <row r="40" spans="1:7" ht="20.25" thickBot="1" x14ac:dyDescent="0.3">
      <c r="A40" s="1" t="s">
        <v>51</v>
      </c>
      <c r="B40" s="1" t="s">
        <v>48</v>
      </c>
      <c r="C40" s="1" t="s">
        <v>49</v>
      </c>
      <c r="D40" s="1">
        <f>E40*5633</f>
        <v>901.28</v>
      </c>
      <c r="E40" s="2">
        <v>0.16</v>
      </c>
      <c r="F40" s="1">
        <f>G40*5633</f>
        <v>957.61</v>
      </c>
      <c r="G40" s="2">
        <v>0.17</v>
      </c>
    </row>
    <row r="41" spans="1:7" ht="15.75" thickBot="1" x14ac:dyDescent="0.3">
      <c r="A41" s="1" t="s">
        <v>52</v>
      </c>
      <c r="B41" s="1" t="s">
        <v>53</v>
      </c>
      <c r="C41" s="1" t="s">
        <v>29</v>
      </c>
      <c r="D41" s="1">
        <f>E41*5633</f>
        <v>1295.5900000000001</v>
      </c>
      <c r="E41" s="2">
        <v>0.23</v>
      </c>
      <c r="F41" s="1">
        <f>G41*5633</f>
        <v>1351.9199999999998</v>
      </c>
      <c r="G41" s="2">
        <v>0.24</v>
      </c>
    </row>
    <row r="42" spans="1:7" ht="33" customHeight="1" x14ac:dyDescent="0.25">
      <c r="A42" s="28" t="s">
        <v>54</v>
      </c>
      <c r="B42" s="33" t="s">
        <v>55</v>
      </c>
      <c r="C42" s="28" t="s">
        <v>56</v>
      </c>
      <c r="D42" s="28">
        <f>E42*5633</f>
        <v>1464.5800000000002</v>
      </c>
      <c r="E42" s="33">
        <v>0.26</v>
      </c>
      <c r="F42" s="28">
        <f>G42*5633</f>
        <v>1577.2400000000002</v>
      </c>
      <c r="G42" s="33">
        <v>0.28000000000000003</v>
      </c>
    </row>
    <row r="43" spans="1:7" ht="15.75" thickBot="1" x14ac:dyDescent="0.3">
      <c r="A43" s="30"/>
      <c r="B43" s="34"/>
      <c r="C43" s="30"/>
      <c r="D43" s="30"/>
      <c r="E43" s="34"/>
      <c r="F43" s="30"/>
      <c r="G43" s="34"/>
    </row>
    <row r="44" spans="1:7" ht="15.75" thickBot="1" x14ac:dyDescent="0.3">
      <c r="A44" s="2" t="s">
        <v>61</v>
      </c>
      <c r="B44" s="1" t="s">
        <v>57</v>
      </c>
      <c r="C44" s="1" t="s">
        <v>29</v>
      </c>
      <c r="D44" s="1">
        <f>E44*5633</f>
        <v>1126.6000000000001</v>
      </c>
      <c r="E44" s="2">
        <v>0.2</v>
      </c>
      <c r="F44" s="1">
        <f>G44*5633</f>
        <v>1182.93</v>
      </c>
      <c r="G44" s="2">
        <v>0.21</v>
      </c>
    </row>
    <row r="45" spans="1:7" ht="30" thickBot="1" x14ac:dyDescent="0.3">
      <c r="A45" s="1" t="s">
        <v>62</v>
      </c>
      <c r="B45" s="1" t="s">
        <v>58</v>
      </c>
      <c r="C45" s="1" t="s">
        <v>5</v>
      </c>
      <c r="D45" s="2">
        <f>E45*5633</f>
        <v>16335.699999999999</v>
      </c>
      <c r="E45" s="2">
        <v>2.9</v>
      </c>
      <c r="F45" s="2">
        <f>G45*5633</f>
        <v>16335.699999999999</v>
      </c>
      <c r="G45" s="2">
        <v>2.9</v>
      </c>
    </row>
    <row r="46" spans="1:7" ht="20.25" thickBot="1" x14ac:dyDescent="0.3">
      <c r="A46" s="2" t="s">
        <v>63</v>
      </c>
      <c r="B46" s="1" t="s">
        <v>59</v>
      </c>
      <c r="C46" s="2" t="s">
        <v>30</v>
      </c>
      <c r="D46" s="1">
        <f>E46*5633</f>
        <v>6365.2899999999991</v>
      </c>
      <c r="E46" s="2">
        <v>1.1299999999999999</v>
      </c>
      <c r="F46" s="1">
        <f>G46*5633</f>
        <v>6365.2899999999991</v>
      </c>
      <c r="G46" s="2">
        <v>1.1299999999999999</v>
      </c>
    </row>
    <row r="47" spans="1:7" ht="15.75" thickBot="1" x14ac:dyDescent="0.3">
      <c r="A47" s="6"/>
      <c r="B47" s="17" t="s">
        <v>60</v>
      </c>
      <c r="C47" s="18"/>
      <c r="D47" s="1">
        <f>SUM(D33:D46)</f>
        <v>53278.450000000004</v>
      </c>
      <c r="E47" s="2">
        <f>SUM(E33:E46)</f>
        <v>9.0800000000000018</v>
      </c>
      <c r="F47" s="2">
        <f>SUM(F33:F46)</f>
        <v>54968.35</v>
      </c>
      <c r="G47" s="2">
        <f>SUM(G33:G46)</f>
        <v>9.379999999999999</v>
      </c>
    </row>
    <row r="48" spans="1:7" ht="15.75" thickBot="1" x14ac:dyDescent="0.3">
      <c r="A48" s="1">
        <v>4</v>
      </c>
      <c r="B48" s="10" t="s">
        <v>64</v>
      </c>
      <c r="C48" s="6"/>
      <c r="D48" s="1">
        <f>E48*5633</f>
        <v>28052.340000000004</v>
      </c>
      <c r="E48" s="2">
        <v>4.9800000000000004</v>
      </c>
      <c r="F48" s="1">
        <f>G48*5633</f>
        <v>29742.240000000002</v>
      </c>
      <c r="G48" s="2">
        <v>5.28</v>
      </c>
    </row>
    <row r="49" spans="1:7" ht="54" customHeight="1" thickBot="1" x14ac:dyDescent="0.3">
      <c r="A49" s="8"/>
      <c r="B49" s="19" t="s">
        <v>65</v>
      </c>
      <c r="C49" s="20"/>
      <c r="D49" s="4">
        <f>D48+D47+D31+D17</f>
        <v>139509.95000000001</v>
      </c>
      <c r="E49" s="4">
        <f>SUM(E48+E47+E31+E17)</f>
        <v>24.01</v>
      </c>
      <c r="F49" s="4">
        <f>F48+F47+F31+F17</f>
        <v>144584.63999999998</v>
      </c>
      <c r="G49" s="4">
        <f>G48+G47+G31+G17</f>
        <v>25.21</v>
      </c>
    </row>
  </sheetData>
  <mergeCells count="45">
    <mergeCell ref="A9:A10"/>
    <mergeCell ref="A3:G3"/>
    <mergeCell ref="A4:A8"/>
    <mergeCell ref="B4:B8"/>
    <mergeCell ref="C4:C8"/>
    <mergeCell ref="D4:D8"/>
    <mergeCell ref="F4:F8"/>
    <mergeCell ref="F20:F21"/>
    <mergeCell ref="G20:G21"/>
    <mergeCell ref="A18:A19"/>
    <mergeCell ref="A13:A16"/>
    <mergeCell ref="B13:B16"/>
    <mergeCell ref="D13:D16"/>
    <mergeCell ref="E13:E16"/>
    <mergeCell ref="F13:F16"/>
    <mergeCell ref="G13:G16"/>
    <mergeCell ref="B22:C22"/>
    <mergeCell ref="A27:A30"/>
    <mergeCell ref="D27:D30"/>
    <mergeCell ref="E27:E30"/>
    <mergeCell ref="A20:A21"/>
    <mergeCell ref="B20:B21"/>
    <mergeCell ref="D20:D21"/>
    <mergeCell ref="E20:E21"/>
    <mergeCell ref="F27:F30"/>
    <mergeCell ref="G27:G30"/>
    <mergeCell ref="B31:C31"/>
    <mergeCell ref="B32:G32"/>
    <mergeCell ref="B27:C30"/>
    <mergeCell ref="A1:G1"/>
    <mergeCell ref="A2:G2"/>
    <mergeCell ref="B47:C47"/>
    <mergeCell ref="B49:C49"/>
    <mergeCell ref="E4:E8"/>
    <mergeCell ref="G4:G8"/>
    <mergeCell ref="B9:G10"/>
    <mergeCell ref="C13:C16"/>
    <mergeCell ref="B18:G19"/>
    <mergeCell ref="A42:A43"/>
    <mergeCell ref="B42:B43"/>
    <mergeCell ref="D42:D43"/>
    <mergeCell ref="E42:E43"/>
    <mergeCell ref="F42:F43"/>
    <mergeCell ref="G42:G43"/>
    <mergeCell ref="C42:C4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dcterms:created xsi:type="dcterms:W3CDTF">2018-06-27T07:06:04Z</dcterms:created>
  <dcterms:modified xsi:type="dcterms:W3CDTF">2018-09-23T05:25:11Z</dcterms:modified>
</cp:coreProperties>
</file>